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redit Policy\Calculators\"/>
    </mc:Choice>
  </mc:AlternateContent>
  <xr:revisionPtr revIDLastSave="0" documentId="8_{AF47BA1C-1D62-47ED-9654-38DBFABE1EEB}" xr6:coauthVersionLast="47" xr6:coauthVersionMax="47" xr10:uidLastSave="{00000000-0000-0000-0000-000000000000}"/>
  <bookViews>
    <workbookView xWindow="-120" yWindow="-120" windowWidth="29040" windowHeight="15840" xr2:uid="{2094C77C-DC3A-4631-82CB-AAE37B7F2254}"/>
  </bookViews>
  <sheets>
    <sheet name="Sheet1" sheetId="1" r:id="rId1"/>
  </sheets>
  <definedNames>
    <definedName name="_xlnm.Print_Area" localSheetId="0">Sheet1!$1:$45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" l="1"/>
  <c r="V36" i="1"/>
  <c r="T36" i="1"/>
  <c r="V35" i="1"/>
  <c r="T35" i="1"/>
  <c r="V34" i="1"/>
  <c r="T34" i="1"/>
  <c r="V33" i="1"/>
  <c r="T33" i="1"/>
  <c r="V32" i="1"/>
  <c r="T32" i="1"/>
  <c r="V31" i="1"/>
  <c r="T31" i="1"/>
  <c r="V30" i="1"/>
  <c r="T30" i="1"/>
  <c r="V29" i="1"/>
  <c r="T29" i="1"/>
  <c r="V28" i="1"/>
  <c r="T28" i="1"/>
  <c r="V27" i="1"/>
  <c r="T27" i="1"/>
  <c r="V26" i="1"/>
  <c r="T26" i="1"/>
  <c r="V25" i="1"/>
  <c r="T25" i="1"/>
  <c r="V24" i="1"/>
  <c r="T24" i="1"/>
  <c r="V23" i="1"/>
  <c r="T23" i="1"/>
  <c r="V22" i="1"/>
  <c r="T22" i="1"/>
  <c r="V21" i="1"/>
  <c r="T21" i="1"/>
  <c r="V20" i="1"/>
  <c r="T20" i="1"/>
  <c r="V19" i="1"/>
  <c r="T19" i="1"/>
  <c r="V18" i="1"/>
  <c r="T18" i="1"/>
  <c r="V17" i="1"/>
  <c r="T17" i="1"/>
  <c r="V16" i="1"/>
  <c r="T16" i="1"/>
  <c r="V15" i="1"/>
  <c r="T15" i="1"/>
  <c r="V14" i="1"/>
  <c r="T14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V13" i="1"/>
  <c r="T13" i="1"/>
  <c r="T37" i="1" l="1"/>
  <c r="N5" i="1" s="1"/>
  <c r="N6" i="1" s="1"/>
</calcChain>
</file>

<file path=xl/sharedStrings.xml><?xml version="1.0" encoding="utf-8"?>
<sst xmlns="http://schemas.openxmlformats.org/spreadsheetml/2006/main" count="31" uniqueCount="31">
  <si>
    <t>Personal Bank Statement Program Income Calculator</t>
  </si>
  <si>
    <t>Account Information</t>
  </si>
  <si>
    <t xml:space="preserve">Name on Account </t>
  </si>
  <si>
    <t>Choose 12 or 24 Months:</t>
  </si>
  <si>
    <t xml:space="preserve">Financial Institution </t>
  </si>
  <si>
    <t>Total Qualifying Deposits:</t>
  </si>
  <si>
    <t>Account Number:</t>
  </si>
  <si>
    <t>Borrower Name:</t>
  </si>
  <si>
    <t>Underwriter:</t>
  </si>
  <si>
    <t>ARC Loan Number:</t>
  </si>
  <si>
    <t>Date</t>
  </si>
  <si>
    <t>Month</t>
  </si>
  <si>
    <r>
      <t xml:space="preserve">Statement End Date                                 </t>
    </r>
    <r>
      <rPr>
        <b/>
        <i/>
        <sz val="11"/>
        <rFont val="Calibri"/>
        <family val="2"/>
      </rPr>
      <t>(must be recent and consecutive)</t>
    </r>
  </si>
  <si>
    <t>*NSFs</t>
  </si>
  <si>
    <t>Total Monthly Deposits</t>
  </si>
  <si>
    <t>**Ineligible deposits to be subtracted  (input figures as positive numbers)</t>
  </si>
  <si>
    <t>Total Adjusted Deposits</t>
  </si>
  <si>
    <t>Total Allowable Deposits:</t>
  </si>
  <si>
    <t xml:space="preserve">* Only deposits can be used; transfers from a business account into a personal account are acceptable with proof, other transfers are not acceptable. </t>
  </si>
  <si>
    <t>DISCLAIMER:</t>
  </si>
  <si>
    <t xml:space="preserve">The information provided via this calculator are intended for illustrative purposes for mortgage professionals only; accuracy is not guaranteed.  </t>
  </si>
  <si>
    <t xml:space="preserve">The results provided do not constitute either a pre-qualification or a credit decision.  </t>
  </si>
  <si>
    <t>Qualification for loan programs that are offered by Arc Home requires specific borrower, property and other applicable information to be reviewed by an Arc Home underwriter.</t>
  </si>
  <si>
    <t>The calculation results provided are subject to change at the time of Underwriting.  New or updated documentation, business structure details, and/or loan specifics may require a revised calculation for the purposes of qualifying.</t>
  </si>
  <si>
    <t>**NSF's:</t>
  </si>
  <si>
    <t>If one or more occurrences in the most recent two-month period, up to (3) occurrences are allowed in the most recent 12-month period</t>
  </si>
  <si>
    <t>If there are zero (0) occurrences in the most recent three-month period, up to five (5) occurrences are allowed in the most recent 12-month period</t>
  </si>
  <si>
    <t>Income Calculation</t>
  </si>
  <si>
    <t>Enter 1003 Monthly Net Income:</t>
  </si>
  <si>
    <t xml:space="preserve"> Average Allowable Monthly Deposits:</t>
  </si>
  <si>
    <r>
      <t xml:space="preserve">Monthly Qualifying Income = Average Allowable Monthly Deposits:
</t>
    </r>
    <r>
      <rPr>
        <i/>
        <sz val="14"/>
        <color theme="0"/>
        <rFont val="Calibri"/>
        <family val="2"/>
        <scheme val="minor"/>
      </rPr>
      <t>(Large deviations between the 1003 income and the calculated income should be evaluated and may require an LOE from the borrower and/or additional documentation.)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</si>
</sst>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[$-409]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3"/>
      <name val="Book Antiqua"/>
      <family val="1"/>
    </font>
    <font>
      <b/>
      <sz val="11"/>
      <color rgb="FF000000"/>
      <name val="Book Antiqua"/>
      <family val="1"/>
    </font>
    <font>
      <b/>
      <sz val="12"/>
      <color theme="4"/>
      <name val="Book Antiqua"/>
      <family val="1"/>
    </font>
    <font>
      <b/>
      <sz val="18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b/>
      <sz val="20"/>
      <color rgb="FFFF0000"/>
      <name val="Calibri"/>
      <family val="2"/>
    </font>
    <font>
      <b/>
      <sz val="2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4"/>
      <name val="Book Antiqua"/>
      <family val="1"/>
    </font>
    <font>
      <b/>
      <sz val="11"/>
      <color rgb="FFFF0000"/>
      <name val="Book Antiqua"/>
      <family val="1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4"/>
      <name val="Calibri"/>
      <family val="2"/>
      <scheme val="minor"/>
    </font>
    <font>
      <b/>
      <sz val="12"/>
      <name val="Calibri"/>
      <family val="2"/>
    </font>
    <font>
      <b/>
      <sz val="12"/>
      <name val="Book Antiqua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33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EEAF6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rgb="FFE3232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6" fillId="0" borderId="1" xfId="0" applyFont="1" applyBorder="1" applyAlignment="1" applyProtection="1">
      <alignment horizontal="left" vertical="center" wrapText="1"/>
      <protection locked="0"/>
    </xf>
    <xf numFmtId="14" fontId="6" fillId="0" borderId="1" xfId="0" applyNumberFormat="1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center" wrapText="1"/>
      <protection locked="0"/>
    </xf>
    <xf numFmtId="5" fontId="14" fillId="0" borderId="1" xfId="0" applyNumberFormat="1" applyFont="1" applyFill="1" applyBorder="1" applyAlignment="1" applyProtection="1">
      <alignment horizontal="center" shrinkToFit="1"/>
      <protection locked="0"/>
    </xf>
    <xf numFmtId="164" fontId="15" fillId="0" borderId="1" xfId="0" applyNumberFormat="1" applyFont="1" applyFill="1" applyBorder="1" applyAlignment="1" applyProtection="1">
      <alignment horizontal="center" wrapText="1"/>
      <protection locked="0"/>
    </xf>
    <xf numFmtId="42" fontId="15" fillId="0" borderId="1" xfId="0" applyNumberFormat="1" applyFont="1" applyFill="1" applyBorder="1" applyAlignment="1" applyProtection="1">
      <alignment horizontal="center" wrapText="1"/>
      <protection locked="0"/>
    </xf>
    <xf numFmtId="165" fontId="14" fillId="0" borderId="1" xfId="0" applyNumberFormat="1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Protection="1"/>
    <xf numFmtId="0" fontId="3" fillId="2" borderId="0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0" fontId="5" fillId="4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14" fontId="6" fillId="2" borderId="0" xfId="0" applyNumberFormat="1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wrapText="1"/>
    </xf>
    <xf numFmtId="0" fontId="13" fillId="6" borderId="1" xfId="0" applyFont="1" applyFill="1" applyBorder="1" applyAlignment="1" applyProtection="1">
      <alignment horizontal="center" wrapText="1"/>
    </xf>
    <xf numFmtId="164" fontId="5" fillId="5" borderId="1" xfId="0" applyNumberFormat="1" applyFont="1" applyFill="1" applyBorder="1" applyAlignment="1" applyProtection="1">
      <alignment horizontal="center" shrinkToFit="1"/>
    </xf>
    <xf numFmtId="0" fontId="3" fillId="2" borderId="0" xfId="0" applyFont="1" applyFill="1" applyBorder="1" applyAlignment="1" applyProtection="1">
      <alignment horizontal="center"/>
    </xf>
    <xf numFmtId="0" fontId="13" fillId="5" borderId="1" xfId="0" applyFont="1" applyFill="1" applyBorder="1" applyAlignment="1" applyProtection="1">
      <alignment horizontal="center" wrapText="1"/>
    </xf>
    <xf numFmtId="165" fontId="5" fillId="6" borderId="1" xfId="0" applyNumberFormat="1" applyFont="1" applyFill="1" applyBorder="1" applyAlignment="1" applyProtection="1">
      <alignment horizontal="center" wrapText="1"/>
    </xf>
    <xf numFmtId="164" fontId="5" fillId="6" borderId="1" xfId="0" applyNumberFormat="1" applyFont="1" applyFill="1" applyBorder="1" applyAlignment="1" applyProtection="1">
      <alignment horizontal="center" shrinkToFit="1"/>
    </xf>
    <xf numFmtId="164" fontId="22" fillId="4" borderId="1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Border="1" applyProtection="1"/>
    <xf numFmtId="0" fontId="3" fillId="2" borderId="0" xfId="0" applyFont="1" applyFill="1" applyBorder="1" applyProtection="1"/>
    <xf numFmtId="0" fontId="3" fillId="2" borderId="15" xfId="0" applyFont="1" applyFill="1" applyBorder="1" applyProtection="1"/>
    <xf numFmtId="0" fontId="3" fillId="4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Border="1" applyAlignment="1" applyProtection="1"/>
    <xf numFmtId="0" fontId="11" fillId="3" borderId="1" xfId="0" applyFont="1" applyFill="1" applyBorder="1" applyAlignment="1" applyProtection="1">
      <alignment horizontal="center" vertical="center" wrapText="1"/>
    </xf>
    <xf numFmtId="0" fontId="21" fillId="4" borderId="8" xfId="0" applyFont="1" applyFill="1" applyBorder="1" applyAlignment="1" applyProtection="1">
      <alignment horizontal="right" vertical="center" wrapText="1"/>
    </xf>
    <xf numFmtId="0" fontId="21" fillId="4" borderId="10" xfId="0" applyFont="1" applyFill="1" applyBorder="1" applyAlignment="1" applyProtection="1">
      <alignment horizontal="right" vertical="center" wrapText="1"/>
    </xf>
    <xf numFmtId="0" fontId="21" fillId="4" borderId="11" xfId="0" applyFont="1" applyFill="1" applyBorder="1" applyAlignment="1" applyProtection="1">
      <alignment horizontal="right" vertical="center" wrapText="1"/>
    </xf>
    <xf numFmtId="0" fontId="23" fillId="4" borderId="9" xfId="0" applyFont="1" applyFill="1" applyBorder="1" applyProtection="1"/>
    <xf numFmtId="0" fontId="23" fillId="4" borderId="15" xfId="0" applyFont="1" applyFill="1" applyBorder="1" applyProtection="1"/>
    <xf numFmtId="0" fontId="23" fillId="4" borderId="16" xfId="0" applyFont="1" applyFill="1" applyBorder="1" applyProtection="1"/>
    <xf numFmtId="0" fontId="23" fillId="4" borderId="1" xfId="0" applyFont="1" applyFill="1" applyBorder="1" applyProtection="1"/>
    <xf numFmtId="0" fontId="24" fillId="4" borderId="3" xfId="0" applyFont="1" applyFill="1" applyBorder="1" applyProtection="1"/>
    <xf numFmtId="0" fontId="24" fillId="4" borderId="4" xfId="0" applyFont="1" applyFill="1" applyBorder="1" applyProtection="1"/>
    <xf numFmtId="0" fontId="24" fillId="4" borderId="5" xfId="0" applyFont="1" applyFill="1" applyBorder="1" applyProtection="1"/>
    <xf numFmtId="0" fontId="23" fillId="4" borderId="6" xfId="0" applyFont="1" applyFill="1" applyBorder="1" applyProtection="1"/>
    <xf numFmtId="0" fontId="23" fillId="4" borderId="0" xfId="0" applyFont="1" applyFill="1" applyBorder="1" applyProtection="1"/>
    <xf numFmtId="0" fontId="23" fillId="4" borderId="7" xfId="0" applyFont="1" applyFill="1" applyBorder="1" applyProtection="1"/>
    <xf numFmtId="0" fontId="23" fillId="4" borderId="12" xfId="0" applyFont="1" applyFill="1" applyBorder="1" applyProtection="1"/>
    <xf numFmtId="0" fontId="23" fillId="4" borderId="13" xfId="0" applyFont="1" applyFill="1" applyBorder="1" applyProtection="1"/>
    <xf numFmtId="0" fontId="23" fillId="4" borderId="14" xfId="0" applyFont="1" applyFill="1" applyBorder="1" applyProtection="1"/>
    <xf numFmtId="0" fontId="24" fillId="4" borderId="3" xfId="0" applyFont="1" applyFill="1" applyBorder="1" applyAlignment="1" applyProtection="1">
      <alignment vertical="top"/>
    </xf>
    <xf numFmtId="0" fontId="23" fillId="4" borderId="9" xfId="0" applyFont="1" applyFill="1" applyBorder="1" applyAlignment="1" applyProtection="1">
      <alignment vertical="top"/>
    </xf>
    <xf numFmtId="0" fontId="23" fillId="4" borderId="8" xfId="0" applyFont="1" applyFill="1" applyBorder="1" applyAlignment="1" applyProtection="1"/>
    <xf numFmtId="0" fontId="23" fillId="4" borderId="10" xfId="0" applyFont="1" applyFill="1" applyBorder="1" applyAlignment="1" applyProtection="1"/>
    <xf numFmtId="0" fontId="23" fillId="4" borderId="11" xfId="0" applyFont="1" applyFill="1" applyBorder="1" applyAlignment="1" applyProtection="1"/>
    <xf numFmtId="0" fontId="16" fillId="2" borderId="0" xfId="0" applyFont="1" applyFill="1" applyBorder="1" applyAlignment="1" applyProtection="1">
      <alignment horizontal="center" wrapText="1"/>
    </xf>
    <xf numFmtId="0" fontId="16" fillId="2" borderId="2" xfId="0" applyFont="1" applyFill="1" applyBorder="1" applyAlignment="1" applyProtection="1">
      <alignment horizontal="center" wrapText="1"/>
    </xf>
    <xf numFmtId="0" fontId="18" fillId="7" borderId="1" xfId="0" applyFont="1" applyFill="1" applyBorder="1" applyAlignment="1" applyProtection="1">
      <alignment horizontal="center" vertical="center" wrapText="1"/>
    </xf>
    <xf numFmtId="164" fontId="18" fillId="7" borderId="1" xfId="0" applyNumberFormat="1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right" vertical="center" wrapText="1"/>
    </xf>
    <xf numFmtId="164" fontId="19" fillId="4" borderId="1" xfId="0" applyNumberFormat="1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right" vertical="center" wrapText="1"/>
    </xf>
    <xf numFmtId="164" fontId="20" fillId="0" borderId="1" xfId="1" applyNumberFormat="1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1">
    <dxf>
      <font>
        <strike val="0"/>
        <color theme="0" tint="-0.14996795556505021"/>
      </font>
    </dxf>
  </dxfs>
  <tableStyles count="0" defaultTableStyle="TableStyleMedium2" defaultPivotStyle="PivotStyleLight16"/>
  <colors>
    <mruColors>
      <color rgb="FFE32328"/>
      <color rgb="FFE41F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69129-9BFC-4F85-A829-78CC7B99C80B}">
  <sheetPr>
    <pageSetUpPr fitToPage="1"/>
  </sheetPr>
  <dimension ref="A1:V60"/>
  <sheetViews>
    <sheetView tabSelected="1" zoomScaleNormal="100" zoomScalePageLayoutView="50" workbookViewId="0">
      <selection activeCell="B9" sqref="B9"/>
    </sheetView>
  </sheetViews>
  <sheetFormatPr defaultColWidth="0" defaultRowHeight="31.15" customHeight="1" zeroHeight="1" x14ac:dyDescent="0.5"/>
  <cols>
    <col min="1" max="1" width="23.140625" style="30" customWidth="1"/>
    <col min="2" max="2" width="30.85546875" style="30" bestFit="1" customWidth="1"/>
    <col min="3" max="3" width="8" style="30" customWidth="1"/>
    <col min="4" max="4" width="20.5703125" style="30" customWidth="1"/>
    <col min="5" max="5" width="16" style="30" customWidth="1"/>
    <col min="6" max="19" width="12.5703125" style="30" customWidth="1"/>
    <col min="20" max="20" width="15.42578125" style="30" customWidth="1"/>
    <col min="21" max="21" width="1.28515625" style="31" hidden="1" customWidth="1"/>
    <col min="22" max="16384" width="20.85546875" style="31" hidden="1"/>
  </cols>
  <sheetData>
    <row r="1" spans="1:22" s="8" customFormat="1" ht="38.25" customHeight="1" x14ac:dyDescent="0.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2" s="72" customFormat="1" ht="30.75" customHeight="1" x14ac:dyDescent="0.2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s="16" customFormat="1" ht="31.5" customHeight="1" x14ac:dyDescent="0.5">
      <c r="A3" s="67" t="s">
        <v>1</v>
      </c>
      <c r="B3" s="67"/>
      <c r="T3" s="17"/>
    </row>
    <row r="4" spans="1:22" s="9" customFormat="1" ht="33.4" customHeight="1" x14ac:dyDescent="0.5">
      <c r="A4" s="11" t="s">
        <v>2</v>
      </c>
      <c r="B4" s="1"/>
      <c r="D4" s="68" t="s">
        <v>3</v>
      </c>
      <c r="E4" s="69">
        <v>24</v>
      </c>
      <c r="G4" s="57" t="s">
        <v>27</v>
      </c>
      <c r="H4" s="57"/>
      <c r="I4" s="57"/>
      <c r="J4" s="57"/>
      <c r="K4" s="57"/>
      <c r="L4" s="57"/>
      <c r="M4" s="57"/>
      <c r="N4" s="57"/>
      <c r="O4" s="57"/>
      <c r="T4" s="10"/>
    </row>
    <row r="5" spans="1:22" s="9" customFormat="1" ht="25.15" customHeight="1" x14ac:dyDescent="0.5">
      <c r="A5" s="11" t="s">
        <v>4</v>
      </c>
      <c r="B5" s="1"/>
      <c r="D5" s="68"/>
      <c r="E5" s="69"/>
      <c r="G5" s="59" t="s">
        <v>5</v>
      </c>
      <c r="H5" s="59"/>
      <c r="I5" s="59"/>
      <c r="J5" s="59"/>
      <c r="K5" s="59"/>
      <c r="L5" s="59"/>
      <c r="M5" s="59"/>
      <c r="N5" s="60">
        <f>T37</f>
        <v>48000</v>
      </c>
      <c r="O5" s="60"/>
      <c r="T5" s="10"/>
    </row>
    <row r="6" spans="1:22" s="9" customFormat="1" ht="25.15" customHeight="1" x14ac:dyDescent="0.5">
      <c r="A6" s="11" t="s">
        <v>6</v>
      </c>
      <c r="B6" s="1"/>
      <c r="D6" s="12"/>
      <c r="E6" s="13"/>
      <c r="F6" s="14"/>
      <c r="G6" s="59" t="s">
        <v>29</v>
      </c>
      <c r="H6" s="59"/>
      <c r="I6" s="59"/>
      <c r="J6" s="59"/>
      <c r="K6" s="59"/>
      <c r="L6" s="59"/>
      <c r="M6" s="59"/>
      <c r="N6" s="60">
        <f>N5/E4</f>
        <v>2000</v>
      </c>
      <c r="O6" s="60"/>
      <c r="T6" s="10"/>
    </row>
    <row r="7" spans="1:22" s="9" customFormat="1" ht="25.15" customHeight="1" x14ac:dyDescent="0.5">
      <c r="A7" s="11" t="s">
        <v>7</v>
      </c>
      <c r="B7" s="1"/>
      <c r="D7" s="12"/>
      <c r="E7" s="12"/>
      <c r="F7" s="14"/>
      <c r="G7" s="61" t="s">
        <v>28</v>
      </c>
      <c r="H7" s="61"/>
      <c r="I7" s="61"/>
      <c r="J7" s="61"/>
      <c r="K7" s="61"/>
      <c r="L7" s="61"/>
      <c r="M7" s="61"/>
      <c r="N7" s="62">
        <v>3000</v>
      </c>
      <c r="O7" s="62"/>
      <c r="P7" s="32"/>
      <c r="T7" s="10"/>
    </row>
    <row r="8" spans="1:22" s="9" customFormat="1" ht="25.15" customHeight="1" x14ac:dyDescent="0.5">
      <c r="A8" s="11" t="s">
        <v>8</v>
      </c>
      <c r="B8" s="1"/>
      <c r="D8" s="12"/>
      <c r="E8" s="12"/>
      <c r="F8" s="14"/>
      <c r="G8" s="57" t="s">
        <v>30</v>
      </c>
      <c r="H8" s="57"/>
      <c r="I8" s="57"/>
      <c r="J8" s="57"/>
      <c r="K8" s="57"/>
      <c r="L8" s="57"/>
      <c r="M8" s="57"/>
      <c r="N8" s="58">
        <f>N6</f>
        <v>2000</v>
      </c>
      <c r="O8" s="58"/>
      <c r="P8" s="55"/>
      <c r="Q8" s="55"/>
      <c r="R8" s="55"/>
      <c r="S8" s="55"/>
      <c r="T8" s="56"/>
    </row>
    <row r="9" spans="1:22" s="9" customFormat="1" ht="25.15" customHeight="1" x14ac:dyDescent="0.5">
      <c r="A9" s="11" t="s">
        <v>9</v>
      </c>
      <c r="B9" s="1"/>
      <c r="D9" s="12"/>
      <c r="E9" s="13"/>
      <c r="F9" s="14"/>
      <c r="G9" s="57"/>
      <c r="H9" s="57"/>
      <c r="I9" s="57"/>
      <c r="J9" s="57"/>
      <c r="K9" s="57"/>
      <c r="L9" s="57"/>
      <c r="M9" s="57"/>
      <c r="N9" s="58"/>
      <c r="O9" s="58"/>
      <c r="P9" s="55"/>
      <c r="Q9" s="55"/>
      <c r="R9" s="55"/>
      <c r="S9" s="55"/>
      <c r="T9" s="56"/>
    </row>
    <row r="10" spans="1:22" s="9" customFormat="1" ht="31.5" x14ac:dyDescent="0.5">
      <c r="A10" s="11" t="s">
        <v>10</v>
      </c>
      <c r="B10" s="2"/>
      <c r="D10" s="15"/>
      <c r="E10" s="13"/>
      <c r="F10" s="14"/>
      <c r="G10" s="57"/>
      <c r="H10" s="57"/>
      <c r="I10" s="57"/>
      <c r="J10" s="57"/>
      <c r="K10" s="57"/>
      <c r="L10" s="57"/>
      <c r="M10" s="57"/>
      <c r="N10" s="58"/>
      <c r="O10" s="58"/>
      <c r="T10" s="10"/>
    </row>
    <row r="11" spans="1:22" s="9" customFormat="1" ht="21" customHeight="1" x14ac:dyDescent="0.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5"/>
    </row>
    <row r="12" spans="1:22" s="19" customFormat="1" ht="43.15" customHeight="1" x14ac:dyDescent="0.5">
      <c r="A12" s="18" t="s">
        <v>11</v>
      </c>
      <c r="B12" s="18" t="s">
        <v>12</v>
      </c>
      <c r="C12" s="18" t="s">
        <v>13</v>
      </c>
      <c r="D12" s="18" t="s">
        <v>14</v>
      </c>
      <c r="E12" s="33" t="s">
        <v>15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18" t="s">
        <v>16</v>
      </c>
    </row>
    <row r="13" spans="1:22" s="22" customFormat="1" ht="31.5" x14ac:dyDescent="0.5">
      <c r="A13" s="20">
        <v>1</v>
      </c>
      <c r="B13" s="7">
        <v>44377</v>
      </c>
      <c r="C13" s="3"/>
      <c r="D13" s="4">
        <v>20000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21">
        <f t="shared" ref="T13:T36" si="0">SUM(D13,-(SUM(E13:S13)))</f>
        <v>20000</v>
      </c>
      <c r="V13" s="22">
        <f>SUM(C13:C$24)</f>
        <v>0</v>
      </c>
    </row>
    <row r="14" spans="1:22" s="22" customFormat="1" ht="31.5" x14ac:dyDescent="0.5">
      <c r="A14" s="23">
        <v>2</v>
      </c>
      <c r="B14" s="24">
        <f>EDATE(B13,-1)</f>
        <v>44346</v>
      </c>
      <c r="C14" s="3"/>
      <c r="D14" s="4">
        <v>10000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25">
        <f t="shared" si="0"/>
        <v>10000</v>
      </c>
      <c r="V14" s="22">
        <f>SUM(C14:C$24)</f>
        <v>0</v>
      </c>
    </row>
    <row r="15" spans="1:22" s="22" customFormat="1" ht="31.5" x14ac:dyDescent="0.5">
      <c r="A15" s="20">
        <v>3</v>
      </c>
      <c r="B15" s="24">
        <f t="shared" ref="B15:B36" si="1">EDATE(B14,-1)</f>
        <v>44316</v>
      </c>
      <c r="C15" s="3"/>
      <c r="D15" s="4">
        <v>18000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21">
        <f t="shared" si="0"/>
        <v>18000</v>
      </c>
      <c r="V15" s="22">
        <f>SUM(C15:C$24)</f>
        <v>0</v>
      </c>
    </row>
    <row r="16" spans="1:22" s="22" customFormat="1" ht="31.5" x14ac:dyDescent="0.5">
      <c r="A16" s="23">
        <v>4</v>
      </c>
      <c r="B16" s="24">
        <f t="shared" si="1"/>
        <v>44285</v>
      </c>
      <c r="C16" s="3"/>
      <c r="D16" s="4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5">
        <f t="shared" si="0"/>
        <v>0</v>
      </c>
      <c r="V16" s="22">
        <f>SUM(C16:C$24)</f>
        <v>0</v>
      </c>
    </row>
    <row r="17" spans="1:22" s="22" customFormat="1" ht="31.5" x14ac:dyDescent="0.5">
      <c r="A17" s="20">
        <v>5</v>
      </c>
      <c r="B17" s="24">
        <f t="shared" si="1"/>
        <v>44255</v>
      </c>
      <c r="C17" s="3"/>
      <c r="D17" s="4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21">
        <f t="shared" si="0"/>
        <v>0</v>
      </c>
      <c r="V17" s="22">
        <f>SUM(C17:C$24)</f>
        <v>0</v>
      </c>
    </row>
    <row r="18" spans="1:22" s="22" customFormat="1" ht="31.5" x14ac:dyDescent="0.5">
      <c r="A18" s="23">
        <v>6</v>
      </c>
      <c r="B18" s="24">
        <f t="shared" si="1"/>
        <v>44224</v>
      </c>
      <c r="C18" s="3"/>
      <c r="D18" s="4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25">
        <f t="shared" si="0"/>
        <v>0</v>
      </c>
      <c r="V18" s="22">
        <f>SUM(C18:C$24)</f>
        <v>0</v>
      </c>
    </row>
    <row r="19" spans="1:22" s="22" customFormat="1" ht="31.5" x14ac:dyDescent="0.5">
      <c r="A19" s="20">
        <v>7</v>
      </c>
      <c r="B19" s="24">
        <f t="shared" si="1"/>
        <v>44193</v>
      </c>
      <c r="C19" s="3"/>
      <c r="D19" s="4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21">
        <f t="shared" si="0"/>
        <v>0</v>
      </c>
      <c r="V19" s="22">
        <f>SUM(C19:C$24)</f>
        <v>0</v>
      </c>
    </row>
    <row r="20" spans="1:22" s="22" customFormat="1" ht="31.5" x14ac:dyDescent="0.5">
      <c r="A20" s="23">
        <v>8</v>
      </c>
      <c r="B20" s="24">
        <f t="shared" si="1"/>
        <v>44163</v>
      </c>
      <c r="C20" s="3"/>
      <c r="D20" s="4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25">
        <f t="shared" si="0"/>
        <v>0</v>
      </c>
      <c r="V20" s="22">
        <f>SUM(C20:C$24)</f>
        <v>0</v>
      </c>
    </row>
    <row r="21" spans="1:22" s="22" customFormat="1" ht="31.5" x14ac:dyDescent="0.5">
      <c r="A21" s="20">
        <v>9</v>
      </c>
      <c r="B21" s="24">
        <f t="shared" si="1"/>
        <v>44132</v>
      </c>
      <c r="C21" s="3"/>
      <c r="D21" s="4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21">
        <f t="shared" si="0"/>
        <v>0</v>
      </c>
      <c r="V21" s="22">
        <f>SUM(C21:C$24)</f>
        <v>0</v>
      </c>
    </row>
    <row r="22" spans="1:22" s="22" customFormat="1" ht="31.5" x14ac:dyDescent="0.5">
      <c r="A22" s="20">
        <v>10</v>
      </c>
      <c r="B22" s="24">
        <f t="shared" si="1"/>
        <v>44102</v>
      </c>
      <c r="C22" s="3"/>
      <c r="D22" s="4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25">
        <f t="shared" si="0"/>
        <v>0</v>
      </c>
      <c r="V22" s="22">
        <f>SUM(C22:C$24)</f>
        <v>0</v>
      </c>
    </row>
    <row r="23" spans="1:22" s="22" customFormat="1" ht="31.5" x14ac:dyDescent="0.5">
      <c r="A23" s="23">
        <v>11</v>
      </c>
      <c r="B23" s="24">
        <f t="shared" si="1"/>
        <v>44071</v>
      </c>
      <c r="C23" s="3"/>
      <c r="D23" s="4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21">
        <f t="shared" si="0"/>
        <v>0</v>
      </c>
      <c r="V23" s="22">
        <f>SUM(C23:C$24)</f>
        <v>0</v>
      </c>
    </row>
    <row r="24" spans="1:22" s="22" customFormat="1" ht="31.5" x14ac:dyDescent="0.5">
      <c r="A24" s="20">
        <v>12</v>
      </c>
      <c r="B24" s="24">
        <f t="shared" si="1"/>
        <v>44040</v>
      </c>
      <c r="C24" s="3"/>
      <c r="D24" s="4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25">
        <f t="shared" si="0"/>
        <v>0</v>
      </c>
      <c r="V24" s="22">
        <f>SUM(C24:C$24)</f>
        <v>0</v>
      </c>
    </row>
    <row r="25" spans="1:22" s="22" customFormat="1" ht="31.5" x14ac:dyDescent="0.5">
      <c r="A25" s="23">
        <v>13</v>
      </c>
      <c r="B25" s="24">
        <f t="shared" si="1"/>
        <v>44010</v>
      </c>
      <c r="C25" s="3"/>
      <c r="D25" s="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21">
        <f t="shared" si="0"/>
        <v>0</v>
      </c>
      <c r="V25" s="22">
        <f>SUM(C25:C$36)</f>
        <v>0</v>
      </c>
    </row>
    <row r="26" spans="1:22" s="22" customFormat="1" ht="31.5" x14ac:dyDescent="0.5">
      <c r="A26" s="20">
        <v>14</v>
      </c>
      <c r="B26" s="24">
        <f t="shared" si="1"/>
        <v>43979</v>
      </c>
      <c r="C26" s="3"/>
      <c r="D26" s="4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5">
        <f t="shared" si="0"/>
        <v>0</v>
      </c>
      <c r="V26" s="22">
        <f>SUM(C26:C$36)</f>
        <v>0</v>
      </c>
    </row>
    <row r="27" spans="1:22" s="22" customFormat="1" ht="31.5" x14ac:dyDescent="0.5">
      <c r="A27" s="23">
        <v>15</v>
      </c>
      <c r="B27" s="24">
        <f t="shared" si="1"/>
        <v>43949</v>
      </c>
      <c r="C27" s="3"/>
      <c r="D27" s="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1">
        <f t="shared" si="0"/>
        <v>0</v>
      </c>
      <c r="V27" s="22">
        <f>SUM(C27:C$36)</f>
        <v>0</v>
      </c>
    </row>
    <row r="28" spans="1:22" s="22" customFormat="1" ht="31.5" x14ac:dyDescent="0.5">
      <c r="A28" s="20">
        <v>16</v>
      </c>
      <c r="B28" s="24">
        <f t="shared" si="1"/>
        <v>43918</v>
      </c>
      <c r="C28" s="3"/>
      <c r="D28" s="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5">
        <f t="shared" si="0"/>
        <v>0</v>
      </c>
      <c r="V28" s="22">
        <f>SUM(C28:C$36)</f>
        <v>0</v>
      </c>
    </row>
    <row r="29" spans="1:22" s="22" customFormat="1" ht="31.5" x14ac:dyDescent="0.5">
      <c r="A29" s="23">
        <v>17</v>
      </c>
      <c r="B29" s="24">
        <f t="shared" si="1"/>
        <v>43889</v>
      </c>
      <c r="C29" s="3"/>
      <c r="D29" s="4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21">
        <f t="shared" si="0"/>
        <v>0</v>
      </c>
      <c r="V29" s="22">
        <f>SUM(C29:C$36)</f>
        <v>0</v>
      </c>
    </row>
    <row r="30" spans="1:22" s="22" customFormat="1" ht="31.5" x14ac:dyDescent="0.5">
      <c r="A30" s="20">
        <v>18</v>
      </c>
      <c r="B30" s="24">
        <f t="shared" si="1"/>
        <v>43858</v>
      </c>
      <c r="C30" s="3"/>
      <c r="D30" s="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25">
        <f t="shared" si="0"/>
        <v>0</v>
      </c>
      <c r="V30" s="22">
        <f>SUM(C30:C$36)</f>
        <v>0</v>
      </c>
    </row>
    <row r="31" spans="1:22" s="22" customFormat="1" ht="31.5" x14ac:dyDescent="0.5">
      <c r="A31" s="20">
        <v>19</v>
      </c>
      <c r="B31" s="24">
        <f t="shared" si="1"/>
        <v>43827</v>
      </c>
      <c r="C31" s="3"/>
      <c r="D31" s="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21">
        <f t="shared" si="0"/>
        <v>0</v>
      </c>
      <c r="V31" s="22">
        <f>SUM(C31:C$36)</f>
        <v>0</v>
      </c>
    </row>
    <row r="32" spans="1:22" s="22" customFormat="1" ht="31.5" x14ac:dyDescent="0.5">
      <c r="A32" s="23">
        <v>20</v>
      </c>
      <c r="B32" s="24">
        <f t="shared" si="1"/>
        <v>43797</v>
      </c>
      <c r="C32" s="3"/>
      <c r="D32" s="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5">
        <f t="shared" si="0"/>
        <v>0</v>
      </c>
      <c r="V32" s="22">
        <f>SUM(C32:C$36)</f>
        <v>0</v>
      </c>
    </row>
    <row r="33" spans="1:22" s="22" customFormat="1" ht="31.5" x14ac:dyDescent="0.5">
      <c r="A33" s="20">
        <v>21</v>
      </c>
      <c r="B33" s="24">
        <f t="shared" si="1"/>
        <v>43766</v>
      </c>
      <c r="C33" s="3"/>
      <c r="D33" s="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21">
        <f t="shared" si="0"/>
        <v>0</v>
      </c>
      <c r="V33" s="22">
        <f>SUM(C33:C$36)</f>
        <v>0</v>
      </c>
    </row>
    <row r="34" spans="1:22" s="22" customFormat="1" ht="31.5" x14ac:dyDescent="0.5">
      <c r="A34" s="23">
        <v>22</v>
      </c>
      <c r="B34" s="24">
        <f t="shared" si="1"/>
        <v>43736</v>
      </c>
      <c r="C34" s="3"/>
      <c r="D34" s="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25">
        <f t="shared" si="0"/>
        <v>0</v>
      </c>
      <c r="V34" s="22">
        <f>SUM(C34:C$36)</f>
        <v>0</v>
      </c>
    </row>
    <row r="35" spans="1:22" s="22" customFormat="1" ht="31.5" x14ac:dyDescent="0.5">
      <c r="A35" s="20">
        <v>23</v>
      </c>
      <c r="B35" s="24">
        <f t="shared" si="1"/>
        <v>43705</v>
      </c>
      <c r="C35" s="3"/>
      <c r="D35" s="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21">
        <f t="shared" si="0"/>
        <v>0</v>
      </c>
      <c r="V35" s="22">
        <f>SUM(C35:C$36)</f>
        <v>0</v>
      </c>
    </row>
    <row r="36" spans="1:22" s="22" customFormat="1" ht="31.5" x14ac:dyDescent="0.5">
      <c r="A36" s="23">
        <v>24</v>
      </c>
      <c r="B36" s="24">
        <f t="shared" si="1"/>
        <v>43674</v>
      </c>
      <c r="C36" s="3"/>
      <c r="D36" s="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25">
        <f t="shared" si="0"/>
        <v>0</v>
      </c>
      <c r="V36" s="22">
        <f>SUM(C36:C$36)</f>
        <v>0</v>
      </c>
    </row>
    <row r="37" spans="1:22" s="22" customFormat="1" ht="31.15" customHeight="1" x14ac:dyDescent="0.5">
      <c r="A37" s="34" t="s">
        <v>17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6"/>
      <c r="T37" s="26">
        <f>IF(E4=24,SUM(T13:T36),SUM(T13:T24))</f>
        <v>48000</v>
      </c>
    </row>
    <row r="38" spans="1:22" s="27" customFormat="1" ht="31.5" x14ac:dyDescent="0.5">
      <c r="A38" s="40" t="s">
        <v>18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1:22" s="27" customFormat="1" ht="21" customHeight="1" x14ac:dyDescent="0.5">
      <c r="A39" s="50" t="s">
        <v>24</v>
      </c>
      <c r="B39" s="52" t="s">
        <v>25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4"/>
    </row>
    <row r="40" spans="1:22" s="27" customFormat="1" ht="21" customHeight="1" x14ac:dyDescent="0.5">
      <c r="A40" s="51"/>
      <c r="B40" s="52" t="s">
        <v>26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4"/>
    </row>
    <row r="41" spans="1:22" s="28" customFormat="1" ht="23.25" customHeight="1" x14ac:dyDescent="0.5">
      <c r="A41" s="41" t="s">
        <v>19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3"/>
    </row>
    <row r="42" spans="1:22" s="28" customFormat="1" ht="23.25" customHeight="1" x14ac:dyDescent="0.5">
      <c r="A42" s="44" t="s">
        <v>20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</row>
    <row r="43" spans="1:22" s="28" customFormat="1" ht="23.25" customHeight="1" x14ac:dyDescent="0.5">
      <c r="A43" s="44" t="s">
        <v>21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6"/>
    </row>
    <row r="44" spans="1:22" s="28" customFormat="1" ht="23.25" customHeight="1" x14ac:dyDescent="0.5">
      <c r="A44" s="47" t="s">
        <v>22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9"/>
    </row>
    <row r="45" spans="1:22" s="29" customFormat="1" ht="23.25" customHeight="1" x14ac:dyDescent="0.5">
      <c r="A45" s="37" t="s">
        <v>23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9"/>
    </row>
    <row r="51" ht="31.15" customHeight="1" x14ac:dyDescent="0.5"/>
    <row r="52" ht="31.15" customHeight="1" x14ac:dyDescent="0.5"/>
    <row r="53" ht="31.15" customHeight="1" x14ac:dyDescent="0.5"/>
    <row r="60" ht="31.15" customHeight="1" x14ac:dyDescent="0.5"/>
  </sheetData>
  <sheetProtection algorithmName="SHA-512" hashValue="01Bwbc6H7TqQd/VRRM/+/2FtyBhjqUqIEkcXyEETI4Q7GgHM/yhPbMmLhWUX8LfciE4eQo7rXhsm7UsGTsecyA==" saltValue="WO862+s++cNL0XwU3+KlLA==" spinCount="100000" sheet="1" selectLockedCells="1"/>
  <mergeCells count="27">
    <mergeCell ref="A11:T11"/>
    <mergeCell ref="A1:T1"/>
    <mergeCell ref="A3:B3"/>
    <mergeCell ref="D4:D5"/>
    <mergeCell ref="E4:E5"/>
    <mergeCell ref="G4:O4"/>
    <mergeCell ref="G5:M5"/>
    <mergeCell ref="N5:O5"/>
    <mergeCell ref="A2:XFD2"/>
    <mergeCell ref="P8:T9"/>
    <mergeCell ref="G8:M10"/>
    <mergeCell ref="N8:O10"/>
    <mergeCell ref="G6:M6"/>
    <mergeCell ref="N6:O6"/>
    <mergeCell ref="G7:M7"/>
    <mergeCell ref="N7:O7"/>
    <mergeCell ref="E12:S12"/>
    <mergeCell ref="A37:S37"/>
    <mergeCell ref="A45:T45"/>
    <mergeCell ref="A38:T38"/>
    <mergeCell ref="A41:T41"/>
    <mergeCell ref="A42:T42"/>
    <mergeCell ref="A43:T43"/>
    <mergeCell ref="A44:T44"/>
    <mergeCell ref="A39:A40"/>
    <mergeCell ref="B39:T39"/>
    <mergeCell ref="B40:T40"/>
  </mergeCells>
  <conditionalFormatting sqref="A25:B36">
    <cfRule type="expression" dxfId="0" priority="1">
      <formula>$E$4=12</formula>
    </cfRule>
  </conditionalFormatting>
  <dataValidations disablePrompts="1" count="1">
    <dataValidation type="list" allowBlank="1" showInputMessage="1" showErrorMessage="1" sqref="E4:E5" xr:uid="{9D0E4EC1-FDCB-4790-B23B-F20B06607CF9}">
      <formula1>"12,24"</formula1>
    </dataValidation>
  </dataValidations>
  <pageMargins left="0.25" right="0.25" top="0.75" bottom="0.75" header="0.3" footer="0.3"/>
  <pageSetup scale="39" orientation="landscape" r:id="rId1"/>
  <headerFooter>
    <oddHeader>&amp;L&amp;G</oddHeader>
    <oddFooter>&amp;LRev: 11/21/2022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Harsche</dc:creator>
  <cp:lastModifiedBy>Lauren Biscamp</cp:lastModifiedBy>
  <cp:lastPrinted>2022-11-18T15:10:55Z</cp:lastPrinted>
  <dcterms:created xsi:type="dcterms:W3CDTF">2022-04-14T21:22:19Z</dcterms:created>
  <dcterms:modified xsi:type="dcterms:W3CDTF">2022-11-18T15:23:29Z</dcterms:modified>
</cp:coreProperties>
</file>