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Y:\Credit Policy\Calculators\"/>
    </mc:Choice>
  </mc:AlternateContent>
  <xr:revisionPtr revIDLastSave="0" documentId="8_{5C087DB1-56CD-4DAF-8A02-2ED2673AB448}" xr6:coauthVersionLast="47" xr6:coauthVersionMax="47" xr10:uidLastSave="{00000000-0000-0000-0000-000000000000}"/>
  <bookViews>
    <workbookView xWindow="-120" yWindow="-120" windowWidth="29040" windowHeight="15840" xr2:uid="{5DE8D86B-93B3-4F66-A039-B2EEFA533B96}"/>
  </bookViews>
  <sheets>
    <sheet name="DSCR" sheetId="1" r:id="rId1"/>
    <sheet name="Sheet1" sheetId="2" state="hidden" r:id="rId2"/>
  </sheets>
  <definedNames>
    <definedName name="_xlnm.Print_Area" localSheetId="0">DSCR!$A$1:$B$30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 l="1"/>
  <c r="B17" i="1"/>
  <c r="B16" i="1"/>
  <c r="B11" i="1"/>
  <c r="B24" i="1" l="1"/>
  <c r="B26" i="1" s="1"/>
</calcChain>
</file>

<file path=xl/sharedStrings.xml><?xml version="1.0" encoding="utf-8"?>
<sst xmlns="http://schemas.openxmlformats.org/spreadsheetml/2006/main" count="32" uniqueCount="29">
  <si>
    <t>Real Estate Taxes</t>
  </si>
  <si>
    <t xml:space="preserve">Homeowners Insurance (HOI) </t>
  </si>
  <si>
    <t>Debt Service Coverage Ratio Worksheet</t>
  </si>
  <si>
    <t>HOA Dues, if appplicable</t>
  </si>
  <si>
    <t>Loan Number:</t>
  </si>
  <si>
    <t>Borrower Name:</t>
  </si>
  <si>
    <t>Other required insurance, if applicable (i.e. Flood Insurance)</t>
  </si>
  <si>
    <t>Subject Qualifying P&amp;I or I/O</t>
  </si>
  <si>
    <t>Total PITIA/ITIA</t>
  </si>
  <si>
    <t>COMMENTS</t>
  </si>
  <si>
    <t>Purpose:</t>
  </si>
  <si>
    <t>The information provided via this calculator are intended for illustrative purposes for mortgage professionals only; accuracy is not guaranteed.  
The results provided do not constitute either a pre-qualification or a credit decision. 
Qualification for loan programs that are offered by Arc Home requires specific borrower, property and other applicable information to be reviewed by an Arc Home underwriter.
The calculation results provided are subject to change at the time of Underwriting.  New or updated documentation, business structure details, and/or loan specifics may require a revised calculation for the purposes of qualifying.</t>
  </si>
  <si>
    <t>Executed Lease Agreement</t>
  </si>
  <si>
    <t>Market Rent from 1007/1025</t>
  </si>
  <si>
    <t>Type of Rental Income:</t>
  </si>
  <si>
    <t>Purchase</t>
  </si>
  <si>
    <t>Purchase Transactions:</t>
  </si>
  <si>
    <t>Refinance Transactions:</t>
  </si>
  <si>
    <t>Income Calculated Using:</t>
  </si>
  <si>
    <t>Gross Income</t>
  </si>
  <si>
    <t xml:space="preserve">1:  INPUT GROSS RENTAL INCOME ("GRI")  </t>
  </si>
  <si>
    <t>Executed Lease Agreement/Short Term Rental Income Payout</t>
  </si>
  <si>
    <t>Leave blank if a lease agreement is not in the file</t>
  </si>
  <si>
    <t>Leave blank if a lease agreement/Short term rental payout is not in the file</t>
  </si>
  <si>
    <t>Short Term</t>
  </si>
  <si>
    <r>
      <t xml:space="preserve">2:  INPUT TOTAL MONTHLY PITIA/ITIA DEBTS ASSOCIATED WITH THE SUBJECT PROPERTY
</t>
    </r>
    <r>
      <rPr>
        <sz val="12"/>
        <color theme="0"/>
        <rFont val="Lato"/>
        <family val="2"/>
      </rPr>
      <t>For I/O Fixed Rate or I/O 5/1 and 7/1 ARM loans, the interest only payment (ITIA) may be used in place of PITIA.</t>
    </r>
  </si>
  <si>
    <r>
      <t xml:space="preserve">3. DSCR CALCULATION
</t>
    </r>
    <r>
      <rPr>
        <sz val="12"/>
        <color theme="0"/>
        <rFont val="Lato"/>
        <family val="2"/>
      </rPr>
      <t>(Calculation below only represents the calculated DSCR, refer to the DSCR LTV Matrix to determine eligiblility)</t>
    </r>
  </si>
  <si>
    <r>
      <t xml:space="preserve">3: DSCR Calculation
</t>
    </r>
    <r>
      <rPr>
        <sz val="12"/>
        <rFont val="Lato"/>
        <family val="2"/>
      </rPr>
      <t>Gross Rental Income divided by PITIA/ITIA of the subject rental</t>
    </r>
  </si>
  <si>
    <r>
      <rPr>
        <b/>
        <sz val="14"/>
        <color theme="0"/>
        <rFont val="Lato"/>
        <family val="2"/>
      </rPr>
      <t>DISCLAIMER</t>
    </r>
    <r>
      <rPr>
        <sz val="14"/>
        <color theme="0"/>
        <rFont val="Lato"/>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</si>
</sst>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2"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8"/>
      <color theme="1"/>
      <name val="Calibri"/>
      <family val="2"/>
      <scheme val="minor"/>
    </font>
    <font>
      <b/>
      <sz val="12"/>
      <name val="Calibri"/>
      <family val="2"/>
      <scheme val="minor"/>
    </font>
    <font>
      <sz val="12"/>
      <color rgb="FF0070C0"/>
      <name val="Calibri"/>
      <family val="2"/>
      <scheme val="minor"/>
    </font>
    <font>
      <b/>
      <sz val="12"/>
      <color theme="1"/>
      <name val="Calibri"/>
      <family val="2"/>
      <scheme val="minor"/>
    </font>
    <font>
      <sz val="12"/>
      <color theme="4"/>
      <name val="Calibri"/>
      <family val="2"/>
      <scheme val="minor"/>
    </font>
    <font>
      <sz val="10"/>
      <color theme="1"/>
      <name val="Calibri"/>
      <family val="2"/>
      <scheme val="minor"/>
    </font>
    <font>
      <sz val="8"/>
      <color theme="1"/>
      <name val="Calibri"/>
      <family val="2"/>
      <scheme val="minor"/>
    </font>
    <font>
      <b/>
      <sz val="22"/>
      <name val="Calibri"/>
      <family val="2"/>
      <scheme val="minor"/>
    </font>
    <font>
      <b/>
      <sz val="20"/>
      <name val="Lato"/>
      <family val="2"/>
    </font>
    <font>
      <b/>
      <sz val="12"/>
      <name val="Lato"/>
      <family val="2"/>
    </font>
    <font>
      <b/>
      <u/>
      <sz val="14"/>
      <color theme="1"/>
      <name val="Lato"/>
      <family val="2"/>
    </font>
    <font>
      <sz val="12"/>
      <color theme="1"/>
      <name val="Lato"/>
      <family val="2"/>
    </font>
    <font>
      <b/>
      <sz val="12"/>
      <color theme="1"/>
      <name val="Lato"/>
      <family val="2"/>
    </font>
    <font>
      <b/>
      <sz val="14"/>
      <color theme="0"/>
      <name val="Lato"/>
      <family val="2"/>
    </font>
    <font>
      <sz val="12"/>
      <color theme="0"/>
      <name val="Lato"/>
      <family val="2"/>
    </font>
    <font>
      <sz val="12"/>
      <name val="Lato"/>
      <family val="2"/>
    </font>
    <font>
      <sz val="14"/>
      <color theme="0"/>
      <name val="Lato"/>
      <family val="2"/>
    </font>
    <font>
      <sz val="11"/>
      <color theme="1"/>
      <name val="Lato"/>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0C598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4">
    <xf numFmtId="0" fontId="0" fillId="0" borderId="0" xfId="0"/>
    <xf numFmtId="0" fontId="0" fillId="2" borderId="0" xfId="0" applyFill="1" applyBorder="1"/>
    <xf numFmtId="0" fontId="2" fillId="2" borderId="0" xfId="0" applyFont="1" applyFill="1" applyBorder="1" applyAlignment="1" applyProtection="1">
      <alignment horizontal="center"/>
      <protection locked="0"/>
    </xf>
    <xf numFmtId="0" fontId="3" fillId="2" borderId="0" xfId="0" applyFont="1" applyFill="1" applyBorder="1" applyProtection="1">
      <protection locked="0"/>
    </xf>
    <xf numFmtId="0" fontId="4" fillId="4" borderId="1" xfId="0" applyFont="1" applyFill="1" applyBorder="1" applyAlignment="1" applyProtection="1">
      <protection locked="0"/>
    </xf>
    <xf numFmtId="0" fontId="9" fillId="0" borderId="0" xfId="0" applyFont="1" applyAlignment="1">
      <alignment vertical="center"/>
    </xf>
    <xf numFmtId="0" fontId="10" fillId="0" borderId="0" xfId="0" applyFont="1" applyAlignment="1">
      <alignment vertical="center"/>
    </xf>
    <xf numFmtId="164" fontId="5" fillId="3" borderId="1" xfId="1" applyNumberFormat="1" applyFont="1" applyFill="1" applyBorder="1" applyAlignment="1" applyProtection="1">
      <alignment horizontal="center"/>
    </xf>
    <xf numFmtId="164" fontId="7" fillId="3" borderId="1" xfId="1" applyNumberFormat="1" applyFont="1" applyFill="1" applyBorder="1" applyAlignment="1" applyProtection="1">
      <alignment horizontal="center"/>
    </xf>
    <xf numFmtId="164" fontId="5" fillId="3" borderId="1" xfId="1" applyNumberFormat="1" applyFont="1" applyFill="1" applyBorder="1" applyAlignment="1" applyProtection="1">
      <alignment horizontal="center" wrapText="1"/>
    </xf>
    <xf numFmtId="164" fontId="8" fillId="0" borderId="1" xfId="1" applyNumberFormat="1"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0" fillId="2" borderId="0" xfId="0" applyFill="1" applyBorder="1" applyAlignment="1">
      <alignment wrapText="1"/>
    </xf>
    <xf numFmtId="0" fontId="3" fillId="2" borderId="0" xfId="0" applyFont="1" applyFill="1" applyBorder="1" applyAlignment="1" applyProtection="1">
      <alignment wrapText="1"/>
      <protection locked="0"/>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alignment wrapText="1"/>
    </xf>
    <xf numFmtId="39" fontId="11" fillId="3" borderId="1" xfId="2" applyNumberFormat="1" applyFont="1" applyFill="1" applyBorder="1" applyAlignment="1" applyProtection="1">
      <alignment horizontal="center" vertical="center"/>
    </xf>
    <xf numFmtId="0" fontId="13" fillId="3" borderId="1" xfId="0" applyFont="1" applyFill="1" applyBorder="1" applyAlignment="1" applyProtection="1">
      <alignment horizontal="right"/>
    </xf>
    <xf numFmtId="0" fontId="15" fillId="3" borderId="1" xfId="0" applyFont="1" applyFill="1" applyBorder="1" applyAlignment="1" applyProtection="1">
      <alignment horizontal="right" vertical="center" wrapText="1"/>
    </xf>
    <xf numFmtId="0" fontId="16" fillId="3" borderId="1" xfId="0" applyFont="1" applyFill="1" applyBorder="1" applyAlignment="1" applyProtection="1">
      <alignment horizontal="right" vertical="center" wrapText="1"/>
    </xf>
    <xf numFmtId="0" fontId="15" fillId="3" borderId="1" xfId="0" applyFont="1" applyFill="1" applyBorder="1" applyAlignment="1" applyProtection="1">
      <alignment horizontal="right"/>
    </xf>
    <xf numFmtId="0" fontId="15" fillId="3" borderId="1" xfId="0" applyFont="1" applyFill="1" applyBorder="1" applyAlignment="1" applyProtection="1">
      <alignment horizontal="right" wrapText="1"/>
    </xf>
    <xf numFmtId="0" fontId="16" fillId="3" borderId="1" xfId="0" applyFont="1" applyFill="1" applyBorder="1" applyAlignment="1" applyProtection="1">
      <alignment horizontal="right"/>
    </xf>
    <xf numFmtId="0" fontId="13" fillId="3" borderId="1" xfId="0" applyFont="1" applyFill="1" applyBorder="1" applyAlignment="1" applyProtection="1">
      <alignment horizontal="right" vertical="center" wrapText="1"/>
    </xf>
    <xf numFmtId="0" fontId="21" fillId="2" borderId="0" xfId="0" applyFont="1" applyFill="1" applyBorder="1" applyAlignment="1">
      <alignment wrapText="1"/>
    </xf>
    <xf numFmtId="0" fontId="7" fillId="0" borderId="1" xfId="0" quotePrefix="1" applyFont="1" applyFill="1" applyBorder="1" applyAlignment="1" applyProtection="1">
      <alignment horizontal="center"/>
      <protection locked="0"/>
    </xf>
    <xf numFmtId="0" fontId="15" fillId="3" borderId="1" xfId="0" applyFont="1" applyFill="1" applyBorder="1" applyAlignment="1">
      <alignment horizontal="left" wrapText="1"/>
    </xf>
    <xf numFmtId="0" fontId="20" fillId="5" borderId="1" xfId="0" applyFont="1" applyFill="1" applyBorder="1" applyAlignment="1">
      <alignment horizontal="center"/>
    </xf>
    <xf numFmtId="0" fontId="17" fillId="5"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wrapText="1"/>
    </xf>
    <xf numFmtId="0" fontId="17" fillId="5" borderId="1" xfId="0" applyFont="1" applyFill="1" applyBorder="1" applyAlignment="1" applyProtection="1">
      <alignment horizontal="center"/>
    </xf>
    <xf numFmtId="0" fontId="12" fillId="3" borderId="1" xfId="0" applyFont="1" applyFill="1" applyBorder="1" applyAlignment="1" applyProtection="1">
      <alignment horizontal="left" indent="28"/>
      <protection locked="0"/>
    </xf>
  </cellXfs>
  <cellStyles count="3">
    <cellStyle name="Comma" xfId="2" builtinId="3"/>
    <cellStyle name="Currency" xfId="1" builtinId="4"/>
    <cellStyle name="Normal" xfId="0" builtinId="0"/>
  </cellStyles>
  <dxfs count="4">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dxf>
    <dxf>
      <font>
        <color theme="0" tint="-0.24994659260841701"/>
      </font>
    </dxf>
  </dxfs>
  <tableStyles count="0" defaultTableStyle="TableStyleMedium2" defaultPivotStyle="PivotStyleLight16"/>
  <colors>
    <mruColors>
      <color rgb="FF0C598E"/>
      <color rgb="FFE41F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20443</xdr:colOff>
      <xdr:row>0</xdr:row>
      <xdr:rowOff>42777</xdr:rowOff>
    </xdr:from>
    <xdr:to>
      <xdr:col>0</xdr:col>
      <xdr:colOff>1879601</xdr:colOff>
      <xdr:row>0</xdr:row>
      <xdr:rowOff>618067</xdr:rowOff>
    </xdr:to>
    <xdr:pic>
      <xdr:nvPicPr>
        <xdr:cNvPr id="3" name="Picture 2">
          <a:extLst>
            <a:ext uri="{FF2B5EF4-FFF2-40B4-BE49-F238E27FC236}">
              <a16:creationId xmlns:a16="http://schemas.microsoft.com/office/drawing/2014/main" id="{0DC3D160-DDC0-4136-9CDE-B76F426BC5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443" y="42777"/>
          <a:ext cx="1859158" cy="5752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87394-61A2-4017-92C9-289124FE5035}">
  <sheetPr codeName="Sheet1">
    <pageSetUpPr fitToPage="1"/>
  </sheetPr>
  <dimension ref="A1:L53"/>
  <sheetViews>
    <sheetView showGridLines="0" tabSelected="1" zoomScale="90" zoomScaleNormal="90" workbookViewId="0">
      <selection activeCell="B9" sqref="B9"/>
    </sheetView>
  </sheetViews>
  <sheetFormatPr defaultColWidth="9.140625" defaultRowHeight="15" zeroHeight="1" x14ac:dyDescent="0.25"/>
  <cols>
    <col min="1" max="1" width="57.5703125" customWidth="1"/>
    <col min="2" max="2" width="72.140625" customWidth="1"/>
    <col min="3" max="3" width="26.140625" style="16" customWidth="1"/>
    <col min="4" max="4" width="10" customWidth="1"/>
    <col min="5" max="12" width="9.140625" customWidth="1"/>
    <col min="13" max="13" width="21.5703125" customWidth="1"/>
  </cols>
  <sheetData>
    <row r="1" spans="1:12" s="3" customFormat="1" ht="78" customHeight="1" x14ac:dyDescent="0.35">
      <c r="A1" s="33" t="s">
        <v>2</v>
      </c>
      <c r="B1" s="33"/>
      <c r="C1" s="12"/>
      <c r="D1" s="1"/>
      <c r="E1" s="1"/>
      <c r="F1" s="1"/>
      <c r="G1" s="1"/>
      <c r="H1" s="1"/>
      <c r="I1" s="1"/>
      <c r="J1" s="1"/>
      <c r="K1" s="2"/>
      <c r="L1" s="2"/>
    </row>
    <row r="2" spans="1:12" s="1" customFormat="1" ht="5.0999999999999996" customHeight="1" x14ac:dyDescent="0.35">
      <c r="A2" s="4"/>
      <c r="B2" s="4"/>
      <c r="C2" s="12"/>
    </row>
    <row r="3" spans="1:12" s="3" customFormat="1" ht="18.75" x14ac:dyDescent="0.3">
      <c r="A3" s="18" t="s">
        <v>4</v>
      </c>
      <c r="B3" s="11"/>
      <c r="C3" s="13"/>
    </row>
    <row r="4" spans="1:12" s="3" customFormat="1" ht="18.75" x14ac:dyDescent="0.3">
      <c r="A4" s="18" t="s">
        <v>5</v>
      </c>
      <c r="B4" s="11"/>
      <c r="C4" s="13"/>
    </row>
    <row r="5" spans="1:12" s="3" customFormat="1" ht="18.75" x14ac:dyDescent="0.3">
      <c r="A5" s="18" t="s">
        <v>14</v>
      </c>
      <c r="B5" s="11" t="s">
        <v>24</v>
      </c>
      <c r="C5" s="13"/>
    </row>
    <row r="6" spans="1:12" s="3" customFormat="1" ht="18.75" x14ac:dyDescent="0.3">
      <c r="A6" s="18" t="s">
        <v>10</v>
      </c>
      <c r="B6" s="11" t="s">
        <v>15</v>
      </c>
      <c r="C6" s="13"/>
    </row>
    <row r="7" spans="1:12" s="1" customFormat="1" ht="26.25" customHeight="1" x14ac:dyDescent="0.25">
      <c r="A7" s="29" t="s">
        <v>20</v>
      </c>
      <c r="B7" s="29"/>
      <c r="C7" s="12"/>
    </row>
    <row r="8" spans="1:12" s="1" customFormat="1" ht="18" x14ac:dyDescent="0.25">
      <c r="A8" s="30" t="s">
        <v>16</v>
      </c>
      <c r="B8" s="30"/>
      <c r="C8" s="12"/>
    </row>
    <row r="9" spans="1:12" s="1" customFormat="1" ht="15.75" x14ac:dyDescent="0.25">
      <c r="A9" s="19" t="s">
        <v>13</v>
      </c>
      <c r="B9" s="10">
        <v>1000</v>
      </c>
      <c r="C9" s="12"/>
    </row>
    <row r="10" spans="1:12" s="1" customFormat="1" ht="43.5" x14ac:dyDescent="0.25">
      <c r="A10" s="19" t="s">
        <v>12</v>
      </c>
      <c r="B10" s="10">
        <v>1200</v>
      </c>
      <c r="C10" s="25" t="s">
        <v>22</v>
      </c>
    </row>
    <row r="11" spans="1:12" s="1" customFormat="1" ht="15.75" x14ac:dyDescent="0.25">
      <c r="A11" s="20" t="s">
        <v>19</v>
      </c>
      <c r="B11" s="7">
        <f>IF(B5="Short Term",B9,IF(AND(B5="Long Term",B10&gt;B9,B10&lt;=(1.25*B9)),B10,MIN(B9,B10)))</f>
        <v>1000</v>
      </c>
      <c r="C11" s="12"/>
    </row>
    <row r="12" spans="1:12" s="1" customFormat="1" ht="15.75" x14ac:dyDescent="0.25">
      <c r="A12" s="18" t="s">
        <v>18</v>
      </c>
      <c r="B12" s="7" t="str">
        <f>IF(B5="Short Term","Short Term Market Rent from 1007/1025",IF(AND(B5="Long Term",B10&lt;B9),"Lease agreement since it is lesser than the Market Rent",IF(AND(B5="Long Term",B10&gt;B9,B10&lt;=(1.25*B9)),"Lease agreement w/2 months receipt since it is within 125% of the Market Rent","Long Term Market Rent from 1007/1025")))</f>
        <v>Short Term Market Rent from 1007/1025</v>
      </c>
      <c r="C12" s="12"/>
    </row>
    <row r="13" spans="1:12" s="1" customFormat="1" ht="18" x14ac:dyDescent="0.25">
      <c r="A13" s="30" t="s">
        <v>17</v>
      </c>
      <c r="B13" s="30"/>
      <c r="C13" s="12"/>
    </row>
    <row r="14" spans="1:12" s="1" customFormat="1" ht="15.75" x14ac:dyDescent="0.25">
      <c r="A14" s="19" t="s">
        <v>13</v>
      </c>
      <c r="B14" s="10">
        <v>1000</v>
      </c>
      <c r="C14" s="12"/>
    </row>
    <row r="15" spans="1:12" s="1" customFormat="1" ht="57.75" x14ac:dyDescent="0.25">
      <c r="A15" s="19" t="s">
        <v>21</v>
      </c>
      <c r="B15" s="10">
        <v>1300</v>
      </c>
      <c r="C15" s="25" t="s">
        <v>23</v>
      </c>
    </row>
    <row r="16" spans="1:12" s="1" customFormat="1" ht="15.75" x14ac:dyDescent="0.25">
      <c r="A16" s="20" t="s">
        <v>19</v>
      </c>
      <c r="B16" s="7">
        <f>IF(AND(B15&gt;B14,B15&lt;=(1.25*B14)),B15,MIN(B15,B14))</f>
        <v>1000</v>
      </c>
      <c r="C16" s="12"/>
    </row>
    <row r="17" spans="1:5" s="1" customFormat="1" ht="30.75" customHeight="1" x14ac:dyDescent="0.25">
      <c r="A17" s="18" t="s">
        <v>18</v>
      </c>
      <c r="B17" s="9" t="str">
        <f>IF(B15&lt;B14,"Lease agreement/Short Term Rental Income since it is lesser than the Market Rent",IF(AND(B15&gt;B14,B15&lt;=(1.25*B14)),"Lease agreement/Short Term Rental Income Payout since it is within 125% of the Market Rent","Market Rent from 1007/1025"))</f>
        <v>Market Rent from 1007/1025</v>
      </c>
      <c r="C17" s="12"/>
    </row>
    <row r="18" spans="1:5" s="1" customFormat="1" ht="44.25" customHeight="1" x14ac:dyDescent="0.25">
      <c r="A18" s="29" t="s">
        <v>25</v>
      </c>
      <c r="B18" s="29"/>
      <c r="C18" s="12"/>
    </row>
    <row r="19" spans="1:5" s="1" customFormat="1" ht="15.75" x14ac:dyDescent="0.25">
      <c r="A19" s="21" t="s">
        <v>7</v>
      </c>
      <c r="B19" s="10">
        <v>5000</v>
      </c>
      <c r="C19" s="12"/>
    </row>
    <row r="20" spans="1:5" s="1" customFormat="1" ht="15.75" x14ac:dyDescent="0.25">
      <c r="A20" s="21" t="s">
        <v>0</v>
      </c>
      <c r="B20" s="10">
        <v>0</v>
      </c>
      <c r="C20" s="12"/>
    </row>
    <row r="21" spans="1:5" s="1" customFormat="1" ht="15.75" x14ac:dyDescent="0.25">
      <c r="A21" s="21" t="s">
        <v>1</v>
      </c>
      <c r="B21" s="10">
        <v>0</v>
      </c>
      <c r="C21" s="12"/>
    </row>
    <row r="22" spans="1:5" s="1" customFormat="1" ht="30.75" x14ac:dyDescent="0.25">
      <c r="A22" s="22" t="s">
        <v>6</v>
      </c>
      <c r="B22" s="10">
        <v>0</v>
      </c>
      <c r="C22" s="12"/>
    </row>
    <row r="23" spans="1:5" s="1" customFormat="1" ht="15.75" x14ac:dyDescent="0.25">
      <c r="A23" s="21" t="s">
        <v>3</v>
      </c>
      <c r="B23" s="10">
        <v>0</v>
      </c>
      <c r="C23" s="12"/>
    </row>
    <row r="24" spans="1:5" s="1" customFormat="1" ht="15.75" x14ac:dyDescent="0.25">
      <c r="A24" s="23" t="s">
        <v>8</v>
      </c>
      <c r="B24" s="8">
        <f>SUM(B19, B20, B21, B22, B23)</f>
        <v>5000</v>
      </c>
      <c r="C24" s="12"/>
    </row>
    <row r="25" spans="1:5" s="1" customFormat="1" ht="36.75" customHeight="1" x14ac:dyDescent="0.25">
      <c r="A25" s="31" t="s">
        <v>26</v>
      </c>
      <c r="B25" s="32"/>
      <c r="C25" s="12"/>
    </row>
    <row r="26" spans="1:5" s="1" customFormat="1" ht="43.5" customHeight="1" x14ac:dyDescent="0.25">
      <c r="A26" s="24" t="s">
        <v>27</v>
      </c>
      <c r="B26" s="17">
        <f>IF(B24&gt;0,IF(B6="Purchase",(B11/B24),(B16/B24)),"0")</f>
        <v>0.2</v>
      </c>
      <c r="C26" s="14"/>
      <c r="E26" s="5"/>
    </row>
    <row r="27" spans="1:5" s="1" customFormat="1" ht="18" x14ac:dyDescent="0.25">
      <c r="A27" s="29" t="s">
        <v>9</v>
      </c>
      <c r="B27" s="29"/>
      <c r="C27" s="15"/>
      <c r="E27" s="6"/>
    </row>
    <row r="28" spans="1:5" s="1" customFormat="1" ht="53.25" customHeight="1" x14ac:dyDescent="0.25">
      <c r="A28" s="26"/>
      <c r="B28" s="26"/>
      <c r="C28" s="12"/>
      <c r="E28" s="6"/>
    </row>
    <row r="29" spans="1:5" s="3" customFormat="1" ht="18.75" x14ac:dyDescent="0.3">
      <c r="A29" s="28" t="s">
        <v>28</v>
      </c>
      <c r="B29" s="28"/>
      <c r="C29" s="13"/>
      <c r="E29" s="6"/>
    </row>
    <row r="30" spans="1:5" s="3" customFormat="1" ht="101.25" customHeight="1" x14ac:dyDescent="0.3">
      <c r="A30" s="27" t="s">
        <v>11</v>
      </c>
      <c r="B30" s="27"/>
      <c r="C30" s="13"/>
    </row>
    <row r="31" spans="1:5" ht="23.45" customHeight="1" x14ac:dyDescent="0.25"/>
    <row r="32" spans="1:5"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sheetData>
  <sheetProtection algorithmName="SHA-512" hashValue="WJb/dDj58bsjGbKxMr6A7JiA63VcE0eXYWWV2UJpL01cZZKI6Bh1vduHwExC5zjPbheMqUHS03DmfjK+ENX4/A==" saltValue="J4mPyYQbsDHZ2vNM4r3FoA==" spinCount="100000" sheet="1" selectLockedCells="1"/>
  <mergeCells count="10">
    <mergeCell ref="A28:B28"/>
    <mergeCell ref="A30:B30"/>
    <mergeCell ref="A29:B29"/>
    <mergeCell ref="A1:B1"/>
    <mergeCell ref="A18:B18"/>
    <mergeCell ref="A8:B8"/>
    <mergeCell ref="A13:B13"/>
    <mergeCell ref="A27:B27"/>
    <mergeCell ref="A7:B7"/>
    <mergeCell ref="A25:B25"/>
  </mergeCells>
  <conditionalFormatting sqref="B16:B17">
    <cfRule type="expression" dxfId="3" priority="5">
      <formula>$B$6="Purchase"</formula>
    </cfRule>
  </conditionalFormatting>
  <conditionalFormatting sqref="B11:B12">
    <cfRule type="expression" dxfId="2" priority="4">
      <formula>$B$6="Refinance"</formula>
    </cfRule>
  </conditionalFormatting>
  <conditionalFormatting sqref="B9:B10">
    <cfRule type="expression" dxfId="1" priority="3">
      <formula>$B$6="Refinance"</formula>
    </cfRule>
  </conditionalFormatting>
  <conditionalFormatting sqref="B14:B15">
    <cfRule type="expression" dxfId="0" priority="1">
      <formula>$B$6="Purchase"</formula>
    </cfRule>
  </conditionalFormatting>
  <dataValidations disablePrompts="1" count="2">
    <dataValidation type="list" allowBlank="1" showInputMessage="1" showErrorMessage="1" sqref="B6" xr:uid="{A8F06159-BF06-4CD7-A9EF-EDE082283CE4}">
      <formula1>"Purchase, Refinance"</formula1>
    </dataValidation>
    <dataValidation type="list" allowBlank="1" showInputMessage="1" showErrorMessage="1" sqref="B5" xr:uid="{DD53E857-FCBE-493F-871F-93F70D4E862A}">
      <formula1>"Long Term, Short Term"</formula1>
    </dataValidation>
  </dataValidations>
  <pageMargins left="0.7" right="0.7" top="0.75" bottom="0.75" header="0.3" footer="0.3"/>
  <pageSetup scale="69" orientation="portrait" horizontalDpi="4294967293" verticalDpi="1200" r:id="rId1"/>
  <headerFooter>
    <oddFooter xml:space="preserve">&amp;CRev. 4/22/2024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8E804-BDA8-488F-9827-D5629881EA36}">
  <sheetPr codeName="Sheet2"/>
  <dimension ref="A1"/>
  <sheetViews>
    <sheetView workbookViewId="0">
      <selection activeCell="F14" sqref="F1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DSCR</vt:lpstr>
      <vt:lpstr>Sheet1</vt:lpstr>
      <vt:lpstr>DSCR!Print_Area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Nordyk</dc:creator>
  <cp:lastModifiedBy>Lauren Biscamp</cp:lastModifiedBy>
  <cp:lastPrinted>2024-03-29T18:33:53Z</cp:lastPrinted>
  <dcterms:created xsi:type="dcterms:W3CDTF">2019-04-03T13:03:48Z</dcterms:created>
  <dcterms:modified xsi:type="dcterms:W3CDTF">2024-04-18T14:49:47Z</dcterms:modified>
</cp:coreProperties>
</file>